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24240" windowHeight="12405" tabRatio="938" activeTab="0"/>
  </bookViews>
  <sheets>
    <sheet name="AS. PRIMARA" sheetId="1" r:id="rId1"/>
    <sheet name="Sheet3" sheetId="2" r:id="rId2"/>
    <sheet name="Sheet1" sheetId="3" r:id="rId3"/>
  </sheets>
  <definedNames>
    <definedName name="_xlnm.Print_Area" localSheetId="0">'AS. PRIMARA'!$A$2:$G$99</definedName>
  </definedNames>
  <calcPr fullCalcOnLoad="1"/>
</workbook>
</file>

<file path=xl/sharedStrings.xml><?xml version="1.0" encoding="utf-8"?>
<sst xmlns="http://schemas.openxmlformats.org/spreadsheetml/2006/main" count="210" uniqueCount="164">
  <si>
    <t>Tarif (lei)</t>
  </si>
  <si>
    <t xml:space="preserve"> </t>
  </si>
  <si>
    <t>Denumire serviciu medical</t>
  </si>
  <si>
    <t xml:space="preserve">                                                     </t>
  </si>
  <si>
    <t xml:space="preserve">                                                 </t>
  </si>
  <si>
    <t>Grupa de vârstă</t>
  </si>
  <si>
    <t>0 - 3 ani</t>
  </si>
  <si>
    <t>4 - 59 ani</t>
  </si>
  <si>
    <t>60 ani şi peste</t>
  </si>
  <si>
    <t xml:space="preserve">1. Servicii medicale pentru situaţiile de urgenţă medico-chirurgicală  </t>
  </si>
  <si>
    <t xml:space="preserve">1 consultaţie per  persoană pentru fiecare situaţie de urgenţă  </t>
  </si>
  <si>
    <t>2. Supraveghere şi depistare de boli cu potenţial endemo-epidemic</t>
  </si>
  <si>
    <t>1 consultaţie per persoană pentru fiecare boală cu potenţial endemo-epidemic suspicionată şi confirmată, inclusiv pentru bolnavul TBC nou descoperit activ de medicul de familie</t>
  </si>
  <si>
    <t>3. Monitorizarea evoluţiei sarcinii şi lehuziei</t>
  </si>
  <si>
    <t xml:space="preserve">                                                </t>
  </si>
  <si>
    <t xml:space="preserve">                                                      </t>
  </si>
  <si>
    <t>a) luarea în evidenţă în primul trimestru;</t>
  </si>
  <si>
    <t xml:space="preserve">1 consultaţie          </t>
  </si>
  <si>
    <t xml:space="preserve">5,5 puncte/consultaţie </t>
  </si>
  <si>
    <t>b) supravegherea, lunar, din luna a 3-a până în luna a 7-a;</t>
  </si>
  <si>
    <t>1 consultaţie pentru fiecare lună</t>
  </si>
  <si>
    <t>c) supravegherea, de două ori pe lună, din luna a 7-a până în luna a 9-a inclusiv;</t>
  </si>
  <si>
    <t>2 consultaţii pentru fiecare lună</t>
  </si>
  <si>
    <t>d) urmărirea lehuzei la externarea din maternitate - la domiciliu;</t>
  </si>
  <si>
    <t xml:space="preserve">1 consultaţie la domiciliu  </t>
  </si>
  <si>
    <t xml:space="preserve">15 puncte/consultaţie  </t>
  </si>
  <si>
    <t>e) urmărirea lehuzei la 4 săptămâni de la naştere;</t>
  </si>
  <si>
    <t>1 consultaţie</t>
  </si>
  <si>
    <t>4. Servicii de planificare familială</t>
  </si>
  <si>
    <t>5. Constatarea decesului cu sau fără eliberarea certificatului constatator de deces</t>
  </si>
  <si>
    <t xml:space="preserve">1 examinare la domiciliu              </t>
  </si>
  <si>
    <t xml:space="preserve">1 consultaţie o dată la 3 ani calendaristici             </t>
  </si>
  <si>
    <t>1. Serviciile medicale preventive şi profilactice acordate asiguraţilor cu vârsta 0 - 18 ani</t>
  </si>
  <si>
    <t xml:space="preserve">                                                    </t>
  </si>
  <si>
    <t>a) - la externarea din maternitate - la domiciliul copilului</t>
  </si>
  <si>
    <t>b) - la 1 lună - la domiciliul copilului</t>
  </si>
  <si>
    <t xml:space="preserve">1 consultaţie la domiciliu          </t>
  </si>
  <si>
    <t>c) - la 2, 4, 6, 9, 12, 15, 18, 24 şi 36 luni</t>
  </si>
  <si>
    <t xml:space="preserve">1 consultaţie pentru fiecare din lunile nominalizate            </t>
  </si>
  <si>
    <t>d) - de la 4 la 18 ani</t>
  </si>
  <si>
    <t xml:space="preserve">1 consultaţie/an/ asigurat    </t>
  </si>
  <si>
    <t>2. Monitorizarea evoluţiei sarcinii şi lăuziei</t>
  </si>
  <si>
    <t xml:space="preserve">1 consultaţie pentru fiecare lună  </t>
  </si>
  <si>
    <t>2 consultaţii pentru  fiecare lună</t>
  </si>
  <si>
    <t xml:space="preserve">1 consultaţie la domiciliu </t>
  </si>
  <si>
    <t>3. Evaluarea riscului individual la adultul asimptomatic</t>
  </si>
  <si>
    <t>a) asiguraţi cu vârsta între 18 şi 39 ani</t>
  </si>
  <si>
    <t>b) asiguraţi cu vârsta între 18 şi 39 ani - persoane asimptomatice depistate cu risc înalt</t>
  </si>
  <si>
    <t>c) asiguraţi cu vârsta &gt;40 ani</t>
  </si>
  <si>
    <t>4. Servicii medicale curative</t>
  </si>
  <si>
    <t>a) Consultaţia în caz de boală pentru afecţiuni acute, subacute şi acutizările unor afecţiuni cronice</t>
  </si>
  <si>
    <t xml:space="preserve">2 consultaţii/asigurat/episod                 </t>
  </si>
  <si>
    <t>b) Consultaţii periodice pentru îngrijirea generală a asiguraţilor cu boli cronice</t>
  </si>
  <si>
    <t xml:space="preserve">1 consultaţie/asigurat/ lună      </t>
  </si>
  <si>
    <t>c) Management de caz:</t>
  </si>
  <si>
    <t>c.1) evaluarea iniţială a cazului nou</t>
  </si>
  <si>
    <t>c.1.1) evaluarea iniţială a cazului nou de HTA, dislipidemie şi diabet zaharat tip 2</t>
  </si>
  <si>
    <t xml:space="preserve">3 consultaţii ce pot fi acordate într-un interval de maxim 3 luni consecutive;                              </t>
  </si>
  <si>
    <t>c.1.2) evaluarea iniţială a cazului nou de astm bronşic şi boala cronică respiratorie obstructivă - BPOC</t>
  </si>
  <si>
    <t xml:space="preserve">3 consultaţii ce pot fi acordate într-un interval de maxim 3 Luni consecutive;                              </t>
  </si>
  <si>
    <t>c.1.3) evaluarea iniţială a cazului nou de boală cronică de rinichi</t>
  </si>
  <si>
    <t xml:space="preserve">3 consultaţii ce pot fi acordate într-un interval de maxim 3  luni consecutive;                              </t>
  </si>
  <si>
    <t>O singură dată, în trimestrul în care a fost făcută confirmarea</t>
  </si>
  <si>
    <t>Suplimentar 5,5 puncte/ asigurat - caz nou confirmat de medicul de specialitate pentru fiecare dintre serviciile prevăzute la pct. c.1.1), c.1.2) şi c.1.3)</t>
  </si>
  <si>
    <t>c.2) monitorizare pentru una sau mai multe dintre bolile cronice incluse în managementul de caz (HTA, dislipidemie şi diabet zaharat tip 2, astm bronşic şi boala cronică respiratorie obstructivă - BPOC, boală cronică de rinichi)</t>
  </si>
  <si>
    <t xml:space="preserve">2 consultaţii în cadrul - monitorizării managementului de caz      </t>
  </si>
  <si>
    <t>5. Servicii la domiciliu:</t>
  </si>
  <si>
    <t>a) Urgenţă</t>
  </si>
  <si>
    <t xml:space="preserve">1 consultaţie pentru fiecare situaţie de urgenţă            </t>
  </si>
  <si>
    <t>b) Episod acut/subacut/ acutizări ale bolilor cronice</t>
  </si>
  <si>
    <t xml:space="preserve">2 consultaţii/episod      </t>
  </si>
  <si>
    <t>c) Boli cronice</t>
  </si>
  <si>
    <t xml:space="preserve">4 consultaţii/an/asigurat                  </t>
  </si>
  <si>
    <t>d) Management de caz pentru asiguraţii nedeplasabili înscrişi pe lista proprie</t>
  </si>
  <si>
    <t>d.1) evaluarea iniţială a cazului nou</t>
  </si>
  <si>
    <t>d.1.1) evaluarea iniţială a cazului nou de HTA, dislipidemie şi diabet zaharat tip 2</t>
  </si>
  <si>
    <t>3 consultaţii ce pot fi acordate într-un interval de maxim 3 luni consecutive;  intervalul de 3 luni are ca dată de început data primei consultaţii în cadrul evaluării;</t>
  </si>
  <si>
    <t>15,5 puncte/consultaţie în cadrul evaluării iniţiale a cazului nou;</t>
  </si>
  <si>
    <t>d.1.2) evaluarea iniţială a cazului nou de astm bronşic şi boala cronică respiratorie obstructivă - BPOC</t>
  </si>
  <si>
    <t>3 consultaţii ce pot fi acordate într-un interval de maxim 3 luni consecutive;  intervalul de 3 luni   are ca dată de început  data primei consultaţii  în cadrul evaluării</t>
  </si>
  <si>
    <t>d.1.3) evaluarea iniţială a cazului nou de boală cronică de rinichi</t>
  </si>
  <si>
    <t>3 consultaţii ce pot fi acordate într-un interval de maxim 3 luni consecutive; intervalul de 3 luni are ca dată de început data primei consultaţii în cadrul evaluării;</t>
  </si>
  <si>
    <t xml:space="preserve">O singură dată, în trimestrul în care a fost făcută confirmarea                                                        </t>
  </si>
  <si>
    <t>d.2) monitorizare pentru una sau mai multe dintre bolile cronice incluse în managementul de caz (HTA, dislipidemie şi diabet zaharat tip 2, astm bronşic şi boala cronică respiratorie obstructivă - BPOC, boală cronică de rinichi)</t>
  </si>
  <si>
    <t xml:space="preserve">2 consultaţii în cadrul - monitorizării managementului de caz                    </t>
  </si>
  <si>
    <t>- O nouă monitorizare de management de caz se efectuează după 6 luni consecutive calculate faţă de luna în care a fost efectuată cea de a doua consultaţie din cadrul monitorizării anterioare managementului de caz.</t>
  </si>
  <si>
    <t>e) Constatarea decesului cu sau fără eliberarea certificatului constatator de deces</t>
  </si>
  <si>
    <t>1 examinare la domiciliu</t>
  </si>
  <si>
    <t>6. Serviciile medicale adiţionale</t>
  </si>
  <si>
    <t>a) efectuare şi interpretare EKG pentru monitorizarea bolilor cardiovasculare confirmate</t>
  </si>
  <si>
    <t>b) ecografie generală - abdomen şi pelvis</t>
  </si>
  <si>
    <t>Maximum 3 investigaţii pe oră/medic</t>
  </si>
  <si>
    <t>Frecvenţă/Plafon</t>
  </si>
  <si>
    <t>c1</t>
  </si>
  <si>
    <t>c2</t>
  </si>
  <si>
    <t>c3</t>
  </si>
  <si>
    <t>c4</t>
  </si>
  <si>
    <t>c0</t>
  </si>
  <si>
    <t>Valoare decontată medic 
specialist/ persoană/an (lei)</t>
  </si>
  <si>
    <t>c3=c1*c2</t>
  </si>
  <si>
    <t>c4=c3+c3*20%</t>
  </si>
  <si>
    <t>c5=c3-c3*10%</t>
  </si>
  <si>
    <t>Nr. Puncte pentru serviciile decontate prin plata pe serviciu</t>
  </si>
  <si>
    <t>Valoare minim garantată a 
punctului per capita în vigoare (lei)</t>
  </si>
  <si>
    <t>c5=c3*c4</t>
  </si>
  <si>
    <t>c6=c5+c5*20%</t>
  </si>
  <si>
    <t>15 puncte/consultaţie</t>
  </si>
  <si>
    <t xml:space="preserve">15 puncte/consultaţie </t>
  </si>
  <si>
    <t xml:space="preserve">15 puncte/consultaţie     </t>
  </si>
  <si>
    <t>Suplimentar 5,5 puncte/ asigurat - caz nou confirmat de medicul de specialitate</t>
  </si>
  <si>
    <t>16 puncte/consultaţie în cadrul monitorizării- management de caz; intervalul maxim intre cele 2 consultaţii este de 60 de zile;</t>
  </si>
  <si>
    <t>15 puncte/examinare pentru constatarea decesului</t>
  </si>
  <si>
    <t>II. PACHET MINIMAL DE SERVICII
-  ACORDAT PERSOANELOR NEASIGURATE  -</t>
  </si>
  <si>
    <t>I. PACHET DE SERVICII DE BAZĂ
-  ACORDAT PERSOANELOR ASIGURATE  -</t>
  </si>
  <si>
    <t>A. SERVICII CARE SUNT DECONTATE DE CASELE DE ASIGURĂRI DE SĂNĂTATE PRIN TARIF PE SERVICIU MEDICAL:</t>
  </si>
  <si>
    <t>B. SERVICII CARE SUNT DECONTATE DE CASELE DE ASIGURĂRI DE SĂNĂTATE  PRIN PLATA  "PER CAPITA" (TARIF / PE PERSOANĂ ASIGURATĂ)</t>
  </si>
  <si>
    <t>TARIF / PERSOANĂ ASIGURATĂ:</t>
  </si>
  <si>
    <t>3. Consultaţii pentru acordarea serviciilor de planificare familială:</t>
  </si>
  <si>
    <t xml:space="preserve">    a) consilierea femeii privind planificarea familială;</t>
  </si>
  <si>
    <t xml:space="preserve">    b) indicarea unei metode contraceptive la persoanele fără risc</t>
  </si>
  <si>
    <t xml:space="preserve">2 consultaţii pe an calendaristic, pe asigurat. 
- consultaţia poate cuprinde, după caz, numai serviciul prevăzut la litera a) sau serviciile prevăzute la literele a) şi b); </t>
  </si>
  <si>
    <t xml:space="preserve">     o bilete de trimitere,</t>
  </si>
  <si>
    <t xml:space="preserve">     o prescripţii medicale,</t>
  </si>
  <si>
    <t xml:space="preserve">     o adeverinţe medicale pentru copii în caz de îmbolnăviri,</t>
  </si>
  <si>
    <t xml:space="preserve">     o  acte medicale necesare copiilor aflaţi în plasament din cadrul sistemului de asistenţă socială şi protecţia copilului,</t>
  </si>
  <si>
    <t xml:space="preserve">     o adeverinţe medicale pentru înscrierea în colectivitate </t>
  </si>
  <si>
    <t xml:space="preserve"> eliberate la efectuarea examenelor anuale de bilanţ ale preşcolarilor şi elevilor şi numai la înscrierea în fiecare ciclu de învăţământ </t>
  </si>
  <si>
    <t xml:space="preserve">     o avize epidemiologice pentru (re)intrare în colectivitate, conform prevederilor legale în vigoare,</t>
  </si>
  <si>
    <t xml:space="preserve">    Consultaţia preventivă</t>
  </si>
  <si>
    <t>6. Servicii de prevenţie:</t>
  </si>
  <si>
    <t>acordate asiguraţilor de pe lista proprie a medicului de familie, în timpul programului de lucru în cabinet.</t>
  </si>
  <si>
    <t>5,5 puncte/consultaţie  în cadrul evaluării iniţiale a cazului nou;
 intervalul de 3 luni   are ca dată de început data primei consultaţii  în cadrul evaluării;</t>
  </si>
  <si>
    <t>5,5 puncte/consultaţie în cadrul evaluării iniţiale a cazului nou;
 intervalul de 3 luni are ca dată de început data primei consultaţii în cadrul evaluării;</t>
  </si>
  <si>
    <t>6 puncte/consultaţie în cadrul monitorizării- management de caz; 
Se raportează fiecare consultaţie odată cu activitatea lunii în care a fost efectuată, iar intervalul maxim între cele 2 consultaţii este de 60 de zile; 
O nouă monitorizare de management de caz se efectuează după 6 luni consecutive, calculate  faţă de luna în care a  fost efectuată cea de a doua consultaţie din cadrul monitorizării anterioare a managementului de caz.</t>
  </si>
  <si>
    <t xml:space="preserve">1 consultaţie per  persoană - pentru fiecare situaţie de urgenţă </t>
  </si>
  <si>
    <t>1 consultaţie per persoană - pentru fiecare boală cu potenţial endemo-epidemic suspicionată şi confirmată, inclusiv pentru bolnavul TBC nou descoperit activ de medicul de familie</t>
  </si>
  <si>
    <t>pentru persoanele incadrate ca si persoane pensionate pentru cazuri de invaliditate</t>
  </si>
  <si>
    <t>Valoare minimă garantată a punctului pentru plata pe serviciu medical, în vigoare
 (lei)</t>
  </si>
  <si>
    <t>Tarif decontat pe serviciu pentru medic specialist
 (lei)</t>
  </si>
  <si>
    <t>Tarif decontat pe serviciu pentru medic primar
 (lei)</t>
  </si>
  <si>
    <t>sunt acordate ca urmare a  actului medical acordat de medicul de familie, pentru serviciile din pachetul de bază</t>
  </si>
  <si>
    <t xml:space="preserve"> ASISTENŢA MEDICALĂ PRIMARĂ 
</t>
  </si>
  <si>
    <t>SERVICII DECONTATE PRIN TARIF/SERVICIU MEDICAL</t>
  </si>
  <si>
    <t xml:space="preserve"> 1 - 2 consultaţii/asigurat anual pentru completarea riscogramei   </t>
  </si>
  <si>
    <t>Tarif decontat pe serviciu pentru medic 
care nu a promovat un examen de specialitate
 (lei)</t>
  </si>
  <si>
    <t xml:space="preserve">
c7=c5 - c5*10%
</t>
  </si>
  <si>
    <t>maxim 2 consultaţii/asigurat o dată la 3 ani calendaristici pentru  completarea riscogramei  
(în anul în care se realizează evaluarea riscului individual)</t>
  </si>
  <si>
    <t>c7 = c5 - c5*10%</t>
  </si>
  <si>
    <t>Valoare decontată medic primar/
 persoană/an 
(lei)</t>
  </si>
  <si>
    <t>Tarif decontat pe serviciu pentru medic primar
- lei -</t>
  </si>
  <si>
    <t>Valoare minim garantată a punctului pe serviciu în vigoare 
- lei -</t>
  </si>
  <si>
    <t>Tarif decontat pe serviciu pentru medic specialist
- lei -</t>
  </si>
  <si>
    <t>Tarif decontat pe serviciu pentru un medic 
care nu a promovat un examen de specialitate
- lei -</t>
  </si>
  <si>
    <t xml:space="preserve">2 consultaţii/an calendaristic/persoană   
- consultaţia poate cuprinde, după caz, numai serviciul prevăzut la litera a) sau serviciile prevăzute la literele a) şi b); </t>
  </si>
  <si>
    <t>Valoare decontată medic care nu a promovat un examen de specialitate / 
persoană/an 
(lei)</t>
  </si>
  <si>
    <t xml:space="preserve">     o concediu medical</t>
  </si>
  <si>
    <r>
      <t xml:space="preserve">5,5 puncte/consultaţie </t>
    </r>
    <r>
      <rPr>
        <b/>
        <sz val="14"/>
        <rFont val="Times New Roman"/>
        <family val="1"/>
      </rPr>
      <t xml:space="preserve">  </t>
    </r>
  </si>
  <si>
    <r>
      <rPr>
        <b/>
        <sz val="14"/>
        <rFont val="Times New Roman"/>
        <family val="1"/>
      </rPr>
      <t>1.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Servicii medicale pentru situaţiile de urgenţă medico-chirurgicală  </t>
    </r>
  </si>
  <si>
    <r>
      <rPr>
        <b/>
        <sz val="14"/>
        <rFont val="Times New Roman"/>
        <family val="1"/>
      </rPr>
      <t xml:space="preserve">2. Supraveghere </t>
    </r>
    <r>
      <rPr>
        <sz val="14"/>
        <rFont val="Times New Roman"/>
        <family val="1"/>
      </rPr>
      <t>(evaluarea factorilor ambientali, consiliere privind igiena alimentaţiei)</t>
    </r>
    <r>
      <rPr>
        <b/>
        <sz val="14"/>
        <rFont val="Times New Roman"/>
        <family val="1"/>
      </rPr>
      <t xml:space="preserve"> şi depistare de boli cu potenţial endemo-epidemic</t>
    </r>
    <r>
      <rPr>
        <sz val="14"/>
        <rFont val="Times New Roman"/>
        <family val="1"/>
      </rPr>
      <t xml:space="preserve"> (examen clinic, diagnostic prezumtiv, trimitere către structurile de specialitate pentru investigaţii, confirmare, tratament adecvat şi măsuri igienico-sanitare specifice, după caz)</t>
    </r>
  </si>
  <si>
    <r>
      <t>4. Activităţi  de suport</t>
    </r>
    <r>
      <rPr>
        <sz val="14"/>
        <rFont val="Times New Roman"/>
        <family val="1"/>
      </rPr>
      <t xml:space="preserve">  - sunt reprezentate de eliberarea următoarelor documente: </t>
    </r>
  </si>
  <si>
    <r>
      <rPr>
        <b/>
        <sz val="14"/>
        <rFont val="Times New Roman"/>
        <family val="1"/>
      </rPr>
      <t>5. Servicii de administrare de medicamente -</t>
    </r>
    <r>
      <rPr>
        <sz val="14"/>
        <rFont val="Times New Roman"/>
        <family val="1"/>
      </rPr>
      <t xml:space="preserve"> intramuscular, subcutanat, intradermic, intravenos sau perfuzabil, după caz, </t>
    </r>
  </si>
  <si>
    <t>Nr. Puncte pentru serviciile decontate prin plata pe serviciu (puncte/consultatie)</t>
  </si>
  <si>
    <t>Pct</t>
  </si>
  <si>
    <t>Număr de puncte/ persoană/an*)    (puncte)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</si>
</sst>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[Red]\-#,##0\ &quot;lei&quot;"/>
    <numFmt numFmtId="165" formatCode="#,##0.0"/>
    <numFmt numFmtId="166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justify" vertical="center"/>
    </xf>
    <xf numFmtId="0" fontId="3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166" fontId="3" fillId="33" borderId="12" xfId="0" applyNumberFormat="1" applyFont="1" applyFill="1" applyBorder="1" applyAlignment="1">
      <alignment horizontal="right" vertical="center" wrapText="1"/>
    </xf>
    <xf numFmtId="166" fontId="3" fillId="33" borderId="13" xfId="0" applyNumberFormat="1" applyFont="1" applyFill="1" applyBorder="1" applyAlignment="1">
      <alignment horizontal="right" vertical="center" wrapText="1"/>
    </xf>
    <xf numFmtId="166" fontId="3" fillId="33" borderId="14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wrapText="1"/>
    </xf>
    <xf numFmtId="166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3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6" fontId="3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99"/>
  <sheetViews>
    <sheetView tabSelected="1" zoomScale="90" zoomScaleNormal="90" zoomScaleSheetLayoutView="110" zoomScalePageLayoutView="0" workbookViewId="0" topLeftCell="B22">
      <selection activeCell="G24" sqref="G24"/>
    </sheetView>
  </sheetViews>
  <sheetFormatPr defaultColWidth="9.140625" defaultRowHeight="15"/>
  <cols>
    <col min="1" max="1" width="66.57421875" style="38" customWidth="1"/>
    <col min="2" max="2" width="44.28125" style="41" customWidth="1"/>
    <col min="3" max="3" width="36.28125" style="4" customWidth="1"/>
    <col min="4" max="4" width="23.7109375" style="2" customWidth="1"/>
    <col min="5" max="5" width="19.421875" style="2" customWidth="1"/>
    <col min="6" max="6" width="19.00390625" style="2" customWidth="1"/>
    <col min="7" max="7" width="18.421875" style="2" customWidth="1"/>
    <col min="8" max="8" width="17.00390625" style="4" hidden="1" customWidth="1"/>
    <col min="9" max="16384" width="9.140625" style="4" customWidth="1"/>
  </cols>
  <sheetData>
    <row r="2" spans="1:8" ht="18.75">
      <c r="A2" s="45" t="s">
        <v>141</v>
      </c>
      <c r="B2" s="45"/>
      <c r="C2" s="45"/>
      <c r="D2" s="45"/>
      <c r="E2" s="45"/>
      <c r="F2" s="45"/>
      <c r="H2" s="3"/>
    </row>
    <row r="3" spans="1:8" ht="18.75">
      <c r="A3" s="5"/>
      <c r="B3" s="47" t="s">
        <v>113</v>
      </c>
      <c r="C3" s="47"/>
      <c r="D3" s="5"/>
      <c r="E3" s="5"/>
      <c r="F3" s="5"/>
      <c r="G3" s="6"/>
      <c r="H3" s="3"/>
    </row>
    <row r="4" spans="1:8" ht="18.75">
      <c r="A4" s="48"/>
      <c r="B4" s="48"/>
      <c r="C4" s="48"/>
      <c r="D4" s="48"/>
      <c r="E4" s="5"/>
      <c r="F4" s="5"/>
      <c r="G4" s="6"/>
      <c r="H4" s="3"/>
    </row>
    <row r="5" spans="1:7" ht="18.75">
      <c r="A5" s="7"/>
      <c r="B5" s="7"/>
      <c r="C5" s="7"/>
      <c r="D5" s="7"/>
      <c r="E5" s="7"/>
      <c r="F5" s="7"/>
      <c r="G5" s="6"/>
    </row>
    <row r="6" spans="1:7" ht="18.75">
      <c r="A6" s="49" t="s">
        <v>114</v>
      </c>
      <c r="B6" s="49"/>
      <c r="C6" s="49"/>
      <c r="D6" s="7"/>
      <c r="E6" s="7"/>
      <c r="F6" s="7"/>
      <c r="G6" s="6"/>
    </row>
    <row r="7" spans="1:7" ht="18.75">
      <c r="A7" s="8"/>
      <c r="B7" s="9"/>
      <c r="C7" s="10"/>
      <c r="D7" s="6"/>
      <c r="E7" s="6"/>
      <c r="F7" s="6"/>
      <c r="G7" s="6"/>
    </row>
    <row r="8" spans="1:8" ht="150">
      <c r="A8" s="11" t="s">
        <v>2</v>
      </c>
      <c r="B8" s="11" t="s">
        <v>92</v>
      </c>
      <c r="C8" s="11" t="s">
        <v>102</v>
      </c>
      <c r="D8" s="11" t="s">
        <v>137</v>
      </c>
      <c r="E8" s="11" t="s">
        <v>138</v>
      </c>
      <c r="F8" s="11" t="s">
        <v>139</v>
      </c>
      <c r="G8" s="11" t="s">
        <v>144</v>
      </c>
      <c r="H8" s="4" t="s">
        <v>162</v>
      </c>
    </row>
    <row r="9" spans="1:8" ht="75">
      <c r="A9" s="11" t="s">
        <v>93</v>
      </c>
      <c r="B9" s="11" t="s">
        <v>94</v>
      </c>
      <c r="C9" s="11" t="s">
        <v>95</v>
      </c>
      <c r="D9" s="11" t="s">
        <v>96</v>
      </c>
      <c r="E9" s="11" t="s">
        <v>104</v>
      </c>
      <c r="F9" s="11" t="s">
        <v>105</v>
      </c>
      <c r="G9" s="11" t="s">
        <v>145</v>
      </c>
      <c r="H9" s="66"/>
    </row>
    <row r="10" spans="1:8" ht="37.5">
      <c r="A10" s="12" t="s">
        <v>32</v>
      </c>
      <c r="B10" s="13" t="s">
        <v>33</v>
      </c>
      <c r="C10" s="14"/>
      <c r="D10" s="15"/>
      <c r="E10" s="15"/>
      <c r="F10" s="15"/>
      <c r="G10" s="15"/>
      <c r="H10" s="66"/>
    </row>
    <row r="11" spans="1:8" ht="18.75">
      <c r="A11" s="16" t="s">
        <v>34</v>
      </c>
      <c r="B11" s="13" t="s">
        <v>24</v>
      </c>
      <c r="C11" s="14" t="s">
        <v>25</v>
      </c>
      <c r="D11" s="54">
        <v>2.1</v>
      </c>
      <c r="E11" s="54">
        <f>H11*D11</f>
        <v>31.5</v>
      </c>
      <c r="F11" s="54">
        <f>E11+E11*0.2</f>
        <v>37.8</v>
      </c>
      <c r="G11" s="54">
        <f>E11-E11*0.1</f>
        <v>28.35</v>
      </c>
      <c r="H11" s="66">
        <v>15</v>
      </c>
    </row>
    <row r="12" spans="1:8" ht="18.75">
      <c r="A12" s="16" t="s">
        <v>35</v>
      </c>
      <c r="B12" s="13" t="s">
        <v>36</v>
      </c>
      <c r="C12" s="14" t="s">
        <v>25</v>
      </c>
      <c r="D12" s="54">
        <v>2.1</v>
      </c>
      <c r="E12" s="54">
        <f>H12*D12</f>
        <v>31.5</v>
      </c>
      <c r="F12" s="54">
        <f aca="true" t="shared" si="0" ref="F12:F20">E12+E12*0.2</f>
        <v>37.8</v>
      </c>
      <c r="G12" s="54">
        <f aca="true" t="shared" si="1" ref="G12:G20">E12-E12*0.1</f>
        <v>28.35</v>
      </c>
      <c r="H12" s="66">
        <v>15</v>
      </c>
    </row>
    <row r="13" spans="1:8" ht="37.5">
      <c r="A13" s="16" t="s">
        <v>37</v>
      </c>
      <c r="B13" s="13" t="s">
        <v>38</v>
      </c>
      <c r="C13" s="14" t="s">
        <v>18</v>
      </c>
      <c r="D13" s="54">
        <v>2.1</v>
      </c>
      <c r="E13" s="54">
        <f>H13*D13</f>
        <v>11.55</v>
      </c>
      <c r="F13" s="54">
        <f t="shared" si="0"/>
        <v>13.860000000000001</v>
      </c>
      <c r="G13" s="54">
        <f t="shared" si="1"/>
        <v>10.395000000000001</v>
      </c>
      <c r="H13" s="66">
        <v>5.5</v>
      </c>
    </row>
    <row r="14" spans="1:8" ht="18.75">
      <c r="A14" s="16" t="s">
        <v>39</v>
      </c>
      <c r="B14" s="13" t="s">
        <v>40</v>
      </c>
      <c r="C14" s="14" t="s">
        <v>18</v>
      </c>
      <c r="D14" s="54">
        <v>2.1</v>
      </c>
      <c r="E14" s="54">
        <f>H14*D14</f>
        <v>11.55</v>
      </c>
      <c r="F14" s="54">
        <f t="shared" si="0"/>
        <v>13.860000000000001</v>
      </c>
      <c r="G14" s="54">
        <f t="shared" si="1"/>
        <v>10.395000000000001</v>
      </c>
      <c r="H14" s="66">
        <v>5.5</v>
      </c>
    </row>
    <row r="15" spans="1:8" ht="18.75">
      <c r="A15" s="12" t="s">
        <v>41</v>
      </c>
      <c r="B15" s="13" t="s">
        <v>4</v>
      </c>
      <c r="C15" s="14"/>
      <c r="D15" s="54"/>
      <c r="E15" s="54"/>
      <c r="F15" s="54">
        <f t="shared" si="0"/>
        <v>0</v>
      </c>
      <c r="G15" s="54">
        <f t="shared" si="1"/>
        <v>0</v>
      </c>
      <c r="H15" s="66"/>
    </row>
    <row r="16" spans="1:8" ht="18.75">
      <c r="A16" s="16" t="s">
        <v>16</v>
      </c>
      <c r="B16" s="13" t="s">
        <v>27</v>
      </c>
      <c r="C16" s="14" t="s">
        <v>18</v>
      </c>
      <c r="D16" s="54">
        <v>2.1</v>
      </c>
      <c r="E16" s="54">
        <f aca="true" t="shared" si="2" ref="E16:E27">H16*D16</f>
        <v>11.55</v>
      </c>
      <c r="F16" s="54">
        <f t="shared" si="0"/>
        <v>13.860000000000001</v>
      </c>
      <c r="G16" s="54">
        <f t="shared" si="1"/>
        <v>10.395000000000001</v>
      </c>
      <c r="H16" s="66">
        <v>5.5</v>
      </c>
    </row>
    <row r="17" spans="1:8" ht="18.75">
      <c r="A17" s="16" t="s">
        <v>19</v>
      </c>
      <c r="B17" s="13" t="s">
        <v>42</v>
      </c>
      <c r="C17" s="14" t="s">
        <v>18</v>
      </c>
      <c r="D17" s="54">
        <v>2.1</v>
      </c>
      <c r="E17" s="54">
        <f t="shared" si="2"/>
        <v>11.55</v>
      </c>
      <c r="F17" s="54">
        <f t="shared" si="0"/>
        <v>13.860000000000001</v>
      </c>
      <c r="G17" s="54">
        <f t="shared" si="1"/>
        <v>10.395000000000001</v>
      </c>
      <c r="H17" s="66">
        <v>5.5</v>
      </c>
    </row>
    <row r="18" spans="1:8" ht="37.5">
      <c r="A18" s="16" t="s">
        <v>21</v>
      </c>
      <c r="B18" s="13" t="s">
        <v>43</v>
      </c>
      <c r="C18" s="14" t="s">
        <v>18</v>
      </c>
      <c r="D18" s="54">
        <v>2.1</v>
      </c>
      <c r="E18" s="54">
        <f t="shared" si="2"/>
        <v>11.55</v>
      </c>
      <c r="F18" s="54">
        <f t="shared" si="0"/>
        <v>13.860000000000001</v>
      </c>
      <c r="G18" s="54">
        <f t="shared" si="1"/>
        <v>10.395000000000001</v>
      </c>
      <c r="H18" s="66">
        <v>5.5</v>
      </c>
    </row>
    <row r="19" spans="1:8" ht="37.5">
      <c r="A19" s="16" t="s">
        <v>23</v>
      </c>
      <c r="B19" s="13" t="s">
        <v>44</v>
      </c>
      <c r="C19" s="14" t="s">
        <v>25</v>
      </c>
      <c r="D19" s="54">
        <v>2.1</v>
      </c>
      <c r="E19" s="54">
        <f t="shared" si="2"/>
        <v>31.5</v>
      </c>
      <c r="F19" s="54">
        <f t="shared" si="0"/>
        <v>37.8</v>
      </c>
      <c r="G19" s="54">
        <f t="shared" si="1"/>
        <v>28.35</v>
      </c>
      <c r="H19" s="66">
        <v>15</v>
      </c>
    </row>
    <row r="20" spans="1:8" ht="18.75">
      <c r="A20" s="16" t="s">
        <v>26</v>
      </c>
      <c r="B20" s="13" t="s">
        <v>17</v>
      </c>
      <c r="C20" s="14" t="s">
        <v>18</v>
      </c>
      <c r="D20" s="54">
        <v>2.1</v>
      </c>
      <c r="E20" s="54">
        <f t="shared" si="2"/>
        <v>11.55</v>
      </c>
      <c r="F20" s="54">
        <f t="shared" si="0"/>
        <v>13.860000000000001</v>
      </c>
      <c r="G20" s="54">
        <f t="shared" si="1"/>
        <v>10.395000000000001</v>
      </c>
      <c r="H20" s="66">
        <v>5.5</v>
      </c>
    </row>
    <row r="21" spans="1:8" ht="37.5">
      <c r="A21" s="12" t="s">
        <v>45</v>
      </c>
      <c r="B21" s="13" t="s">
        <v>1</v>
      </c>
      <c r="C21" s="14"/>
      <c r="D21" s="54"/>
      <c r="E21" s="54"/>
      <c r="F21" s="54"/>
      <c r="G21" s="54"/>
      <c r="H21" s="66"/>
    </row>
    <row r="22" spans="1:8" ht="93.75">
      <c r="A22" s="16" t="s">
        <v>46</v>
      </c>
      <c r="B22" s="17" t="s">
        <v>146</v>
      </c>
      <c r="C22" s="14" t="s">
        <v>18</v>
      </c>
      <c r="D22" s="54">
        <v>2.1</v>
      </c>
      <c r="E22" s="54">
        <f t="shared" si="2"/>
        <v>11.55</v>
      </c>
      <c r="F22" s="54">
        <f>E22+E22*0.2</f>
        <v>13.860000000000001</v>
      </c>
      <c r="G22" s="54">
        <f>E22-E22*0.1</f>
        <v>10.395000000000001</v>
      </c>
      <c r="H22" s="66">
        <v>5.5</v>
      </c>
    </row>
    <row r="23" spans="1:8" ht="37.5">
      <c r="A23" s="16" t="s">
        <v>47</v>
      </c>
      <c r="B23" s="17" t="s">
        <v>143</v>
      </c>
      <c r="C23" s="14" t="s">
        <v>18</v>
      </c>
      <c r="D23" s="54">
        <v>2.1</v>
      </c>
      <c r="E23" s="54">
        <f t="shared" si="2"/>
        <v>11.55</v>
      </c>
      <c r="F23" s="54">
        <f>E23+E23*0.2</f>
        <v>13.860000000000001</v>
      </c>
      <c r="G23" s="54">
        <f>E23-E23*0.1</f>
        <v>10.395000000000001</v>
      </c>
      <c r="H23" s="66">
        <v>5.5</v>
      </c>
    </row>
    <row r="24" spans="1:8" ht="37.5">
      <c r="A24" s="16" t="s">
        <v>48</v>
      </c>
      <c r="B24" s="17" t="s">
        <v>143</v>
      </c>
      <c r="C24" s="14" t="s">
        <v>18</v>
      </c>
      <c r="D24" s="54">
        <v>2.1</v>
      </c>
      <c r="E24" s="54">
        <f t="shared" si="2"/>
        <v>11.55</v>
      </c>
      <c r="F24" s="54">
        <f>E24+E24*0.2</f>
        <v>13.860000000000001</v>
      </c>
      <c r="G24" s="54">
        <f>E24-E24*0.1</f>
        <v>10.395000000000001</v>
      </c>
      <c r="H24" s="66">
        <v>5.5</v>
      </c>
    </row>
    <row r="25" spans="1:8" ht="18.75">
      <c r="A25" s="12" t="s">
        <v>49</v>
      </c>
      <c r="B25" s="13" t="s">
        <v>1</v>
      </c>
      <c r="C25" s="14"/>
      <c r="D25" s="54"/>
      <c r="E25" s="54"/>
      <c r="F25" s="54"/>
      <c r="G25" s="54"/>
      <c r="H25" s="66"/>
    </row>
    <row r="26" spans="1:8" ht="37.5">
      <c r="A26" s="16" t="s">
        <v>50</v>
      </c>
      <c r="B26" s="13" t="s">
        <v>51</v>
      </c>
      <c r="C26" s="16" t="s">
        <v>156</v>
      </c>
      <c r="D26" s="54">
        <v>2.1</v>
      </c>
      <c r="E26" s="54">
        <f t="shared" si="2"/>
        <v>11.55</v>
      </c>
      <c r="F26" s="54">
        <f>E26+E26*0.2</f>
        <v>13.860000000000001</v>
      </c>
      <c r="G26" s="54">
        <f>E26-E26*0.1</f>
        <v>10.395000000000001</v>
      </c>
      <c r="H26" s="66">
        <v>5.5</v>
      </c>
    </row>
    <row r="27" spans="1:8" ht="37.5">
      <c r="A27" s="16" t="s">
        <v>52</v>
      </c>
      <c r="B27" s="13" t="s">
        <v>53</v>
      </c>
      <c r="C27" s="16" t="s">
        <v>156</v>
      </c>
      <c r="D27" s="54">
        <v>2.1</v>
      </c>
      <c r="E27" s="54">
        <f t="shared" si="2"/>
        <v>11.55</v>
      </c>
      <c r="F27" s="54">
        <f>E27+E27*0.2</f>
        <v>13.860000000000001</v>
      </c>
      <c r="G27" s="54">
        <f>E27-E27*0.1</f>
        <v>10.395000000000001</v>
      </c>
      <c r="H27" s="66">
        <v>5.5</v>
      </c>
    </row>
    <row r="28" spans="1:8" ht="18.75">
      <c r="A28" s="16" t="s">
        <v>54</v>
      </c>
      <c r="B28" s="13" t="s">
        <v>3</v>
      </c>
      <c r="C28" s="14"/>
      <c r="D28" s="54"/>
      <c r="E28" s="54"/>
      <c r="F28" s="54"/>
      <c r="G28" s="54"/>
      <c r="H28" s="66"/>
    </row>
    <row r="29" spans="1:8" ht="18.75">
      <c r="A29" s="16" t="s">
        <v>55</v>
      </c>
      <c r="B29" s="13"/>
      <c r="C29" s="14"/>
      <c r="D29" s="54"/>
      <c r="E29" s="54"/>
      <c r="F29" s="54"/>
      <c r="G29" s="54"/>
      <c r="H29" s="66"/>
    </row>
    <row r="30" spans="1:8" ht="93.75">
      <c r="A30" s="16" t="s">
        <v>56</v>
      </c>
      <c r="B30" s="13" t="s">
        <v>57</v>
      </c>
      <c r="C30" s="16" t="s">
        <v>131</v>
      </c>
      <c r="D30" s="54">
        <v>2.1</v>
      </c>
      <c r="E30" s="54">
        <f aca="true" t="shared" si="3" ref="E30:E38">H30*D30</f>
        <v>11.55</v>
      </c>
      <c r="F30" s="54">
        <f>E30+E30*0.2</f>
        <v>13.860000000000001</v>
      </c>
      <c r="G30" s="54">
        <f>E30-E30*0.1</f>
        <v>10.395000000000001</v>
      </c>
      <c r="H30" s="66">
        <v>5.5</v>
      </c>
    </row>
    <row r="31" spans="1:8" ht="93.75">
      <c r="A31" s="16" t="s">
        <v>58</v>
      </c>
      <c r="B31" s="13" t="s">
        <v>59</v>
      </c>
      <c r="C31" s="16" t="s">
        <v>132</v>
      </c>
      <c r="D31" s="54">
        <v>2.1</v>
      </c>
      <c r="E31" s="54">
        <f t="shared" si="3"/>
        <v>11.55</v>
      </c>
      <c r="F31" s="54">
        <f>E31+E31*0.2</f>
        <v>13.860000000000001</v>
      </c>
      <c r="G31" s="54">
        <f>E31-E31*0.1</f>
        <v>10.395000000000001</v>
      </c>
      <c r="H31" s="66">
        <v>5.5</v>
      </c>
    </row>
    <row r="32" spans="1:8" ht="93.75">
      <c r="A32" s="16" t="s">
        <v>60</v>
      </c>
      <c r="B32" s="13" t="s">
        <v>61</v>
      </c>
      <c r="C32" s="16" t="s">
        <v>132</v>
      </c>
      <c r="D32" s="54">
        <v>2.1</v>
      </c>
      <c r="E32" s="54">
        <f t="shared" si="3"/>
        <v>11.55</v>
      </c>
      <c r="F32" s="54">
        <f>E32+E32*0.2</f>
        <v>13.860000000000001</v>
      </c>
      <c r="G32" s="54">
        <f>E32-E32*0.1</f>
        <v>10.395000000000001</v>
      </c>
      <c r="H32" s="66">
        <v>5.5</v>
      </c>
    </row>
    <row r="33" spans="1:8" ht="93.75">
      <c r="A33" s="16"/>
      <c r="B33" s="13" t="s">
        <v>62</v>
      </c>
      <c r="C33" s="16" t="s">
        <v>63</v>
      </c>
      <c r="D33" s="54">
        <v>2.1</v>
      </c>
      <c r="E33" s="54">
        <f t="shared" si="3"/>
        <v>11.55</v>
      </c>
      <c r="F33" s="54">
        <f>E33+E33*0.2</f>
        <v>13.860000000000001</v>
      </c>
      <c r="G33" s="54">
        <f>E33-E33*0.1</f>
        <v>10.395000000000001</v>
      </c>
      <c r="H33" s="66">
        <v>5.5</v>
      </c>
    </row>
    <row r="34" spans="1:8" ht="300">
      <c r="A34" s="18" t="s">
        <v>64</v>
      </c>
      <c r="B34" s="19" t="s">
        <v>65</v>
      </c>
      <c r="C34" s="19" t="s">
        <v>133</v>
      </c>
      <c r="D34" s="54">
        <v>2.1</v>
      </c>
      <c r="E34" s="54">
        <f t="shared" si="3"/>
        <v>12.600000000000001</v>
      </c>
      <c r="F34" s="54">
        <f>E34+E34*0.2</f>
        <v>15.120000000000001</v>
      </c>
      <c r="G34" s="54">
        <f>E34-E34*0.1</f>
        <v>11.340000000000002</v>
      </c>
      <c r="H34" s="66">
        <v>6</v>
      </c>
    </row>
    <row r="35" spans="1:8" ht="18.75">
      <c r="A35" s="12" t="s">
        <v>66</v>
      </c>
      <c r="B35" s="13" t="s">
        <v>4</v>
      </c>
      <c r="C35" s="16"/>
      <c r="D35" s="54"/>
      <c r="E35" s="54"/>
      <c r="F35" s="54"/>
      <c r="G35" s="54"/>
      <c r="H35" s="66"/>
    </row>
    <row r="36" spans="1:8" ht="37.5">
      <c r="A36" s="16" t="s">
        <v>67</v>
      </c>
      <c r="B36" s="13" t="s">
        <v>68</v>
      </c>
      <c r="C36" s="16" t="s">
        <v>106</v>
      </c>
      <c r="D36" s="54">
        <v>2.1</v>
      </c>
      <c r="E36" s="54">
        <f t="shared" si="3"/>
        <v>31.5</v>
      </c>
      <c r="F36" s="54">
        <f>E36+E36*0.2</f>
        <v>37.8</v>
      </c>
      <c r="G36" s="54">
        <f>E36-E36*0.1</f>
        <v>28.35</v>
      </c>
      <c r="H36" s="66">
        <v>15</v>
      </c>
    </row>
    <row r="37" spans="1:8" ht="18.75">
      <c r="A37" s="16" t="s">
        <v>69</v>
      </c>
      <c r="B37" s="13" t="s">
        <v>70</v>
      </c>
      <c r="C37" s="16" t="s">
        <v>107</v>
      </c>
      <c r="D37" s="54">
        <v>2.1</v>
      </c>
      <c r="E37" s="54">
        <f t="shared" si="3"/>
        <v>31.5</v>
      </c>
      <c r="F37" s="54">
        <f>E37+E37*0.2</f>
        <v>37.8</v>
      </c>
      <c r="G37" s="54">
        <f>E37-E37*0.1</f>
        <v>28.35</v>
      </c>
      <c r="H37" s="66">
        <v>15</v>
      </c>
    </row>
    <row r="38" spans="1:8" ht="18.75">
      <c r="A38" s="16" t="s">
        <v>71</v>
      </c>
      <c r="B38" s="13" t="s">
        <v>72</v>
      </c>
      <c r="C38" s="16" t="s">
        <v>108</v>
      </c>
      <c r="D38" s="54">
        <v>2.1</v>
      </c>
      <c r="E38" s="54">
        <f t="shared" si="3"/>
        <v>31.5</v>
      </c>
      <c r="F38" s="54">
        <f>E38+E38*0.2</f>
        <v>37.8</v>
      </c>
      <c r="G38" s="54">
        <f>E38-E38*0.1</f>
        <v>28.35</v>
      </c>
      <c r="H38" s="66">
        <v>15</v>
      </c>
    </row>
    <row r="39" spans="1:8" ht="37.5">
      <c r="A39" s="16" t="s">
        <v>73</v>
      </c>
      <c r="B39" s="13"/>
      <c r="C39" s="16"/>
      <c r="D39" s="54"/>
      <c r="E39" s="54"/>
      <c r="F39" s="54"/>
      <c r="G39" s="54"/>
      <c r="H39" s="66"/>
    </row>
    <row r="40" spans="1:8" ht="18.75">
      <c r="A40" s="16" t="s">
        <v>74</v>
      </c>
      <c r="B40" s="13"/>
      <c r="C40" s="16"/>
      <c r="D40" s="54"/>
      <c r="E40" s="54"/>
      <c r="F40" s="54"/>
      <c r="G40" s="54"/>
      <c r="H40" s="66"/>
    </row>
    <row r="41" spans="1:8" ht="93.75">
      <c r="A41" s="16" t="s">
        <v>75</v>
      </c>
      <c r="B41" s="13" t="s">
        <v>76</v>
      </c>
      <c r="C41" s="16" t="s">
        <v>77</v>
      </c>
      <c r="D41" s="54">
        <v>2.1</v>
      </c>
      <c r="E41" s="54">
        <f>H41*D41</f>
        <v>32.550000000000004</v>
      </c>
      <c r="F41" s="54">
        <f>E41+E41*0.2</f>
        <v>39.06</v>
      </c>
      <c r="G41" s="54">
        <f>E41-E41*0.1</f>
        <v>29.295</v>
      </c>
      <c r="H41" s="66">
        <v>15.5</v>
      </c>
    </row>
    <row r="42" spans="1:8" ht="93.75">
      <c r="A42" s="16" t="s">
        <v>78</v>
      </c>
      <c r="B42" s="13" t="s">
        <v>79</v>
      </c>
      <c r="C42" s="16" t="s">
        <v>77</v>
      </c>
      <c r="D42" s="54">
        <v>2.1</v>
      </c>
      <c r="E42" s="54">
        <f>H42*D42</f>
        <v>32.550000000000004</v>
      </c>
      <c r="F42" s="54">
        <f>E42+E42*0.2</f>
        <v>39.06</v>
      </c>
      <c r="G42" s="54">
        <f>E42-E42*0.1</f>
        <v>29.295</v>
      </c>
      <c r="H42" s="66">
        <v>15.5</v>
      </c>
    </row>
    <row r="43" spans="1:8" ht="93.75">
      <c r="A43" s="16" t="s">
        <v>80</v>
      </c>
      <c r="B43" s="13" t="s">
        <v>81</v>
      </c>
      <c r="C43" s="16" t="s">
        <v>77</v>
      </c>
      <c r="D43" s="54">
        <v>2.1</v>
      </c>
      <c r="E43" s="54">
        <f>H43*D43</f>
        <v>32.550000000000004</v>
      </c>
      <c r="F43" s="54">
        <f>E43+E43*0.2</f>
        <v>39.06</v>
      </c>
      <c r="G43" s="54">
        <f>E43-E43*0.1</f>
        <v>29.295</v>
      </c>
      <c r="H43" s="66">
        <v>15.5</v>
      </c>
    </row>
    <row r="44" spans="1:8" ht="56.25">
      <c r="A44" s="16"/>
      <c r="B44" s="13" t="s">
        <v>82</v>
      </c>
      <c r="C44" s="16" t="s">
        <v>109</v>
      </c>
      <c r="D44" s="54">
        <v>2.1</v>
      </c>
      <c r="E44" s="54">
        <f>H44*D44</f>
        <v>11.55</v>
      </c>
      <c r="F44" s="54">
        <f>E44+E44*0.2</f>
        <v>13.860000000000001</v>
      </c>
      <c r="G44" s="54">
        <f>E44-E44*0.1</f>
        <v>10.395000000000001</v>
      </c>
      <c r="H44" s="66">
        <v>5.5</v>
      </c>
    </row>
    <row r="45" spans="1:8" ht="75">
      <c r="A45" s="16" t="s">
        <v>83</v>
      </c>
      <c r="B45" s="13" t="s">
        <v>84</v>
      </c>
      <c r="C45" s="16" t="s">
        <v>110</v>
      </c>
      <c r="D45" s="54">
        <v>2.1</v>
      </c>
      <c r="E45" s="54">
        <f>H45*D45</f>
        <v>33.6</v>
      </c>
      <c r="F45" s="54">
        <f>E45+E45*0.2</f>
        <v>40.32</v>
      </c>
      <c r="G45" s="54">
        <f>E45-E45*0.1</f>
        <v>30.240000000000002</v>
      </c>
      <c r="H45" s="66">
        <v>16</v>
      </c>
    </row>
    <row r="46" spans="1:8" ht="150">
      <c r="A46" s="16"/>
      <c r="B46" s="13" t="s">
        <v>1</v>
      </c>
      <c r="C46" s="16" t="s">
        <v>85</v>
      </c>
      <c r="D46" s="54"/>
      <c r="E46" s="54"/>
      <c r="F46" s="54"/>
      <c r="G46" s="54"/>
      <c r="H46" s="66"/>
    </row>
    <row r="47" spans="1:8" ht="37.5">
      <c r="A47" s="16" t="s">
        <v>86</v>
      </c>
      <c r="B47" s="13" t="s">
        <v>87</v>
      </c>
      <c r="C47" s="16" t="s">
        <v>111</v>
      </c>
      <c r="D47" s="54">
        <v>2.1</v>
      </c>
      <c r="E47" s="54">
        <f>H47*D47</f>
        <v>31.5</v>
      </c>
      <c r="F47" s="54">
        <f>E47+E47*0.2</f>
        <v>37.8</v>
      </c>
      <c r="G47" s="54">
        <f>E47-E47*0.1</f>
        <v>28.35</v>
      </c>
      <c r="H47" s="66">
        <v>15</v>
      </c>
    </row>
    <row r="48" spans="1:7" ht="18.75">
      <c r="A48" s="12" t="s">
        <v>88</v>
      </c>
      <c r="B48" s="13" t="s">
        <v>15</v>
      </c>
      <c r="C48" s="20"/>
      <c r="D48" s="15"/>
      <c r="E48" s="20" t="s">
        <v>0</v>
      </c>
      <c r="F48" s="20" t="s">
        <v>0</v>
      </c>
      <c r="G48" s="20" t="s">
        <v>0</v>
      </c>
    </row>
    <row r="49" spans="1:7" ht="37.5">
      <c r="A49" s="16" t="s">
        <v>89</v>
      </c>
      <c r="B49" s="19" t="s">
        <v>91</v>
      </c>
      <c r="C49" s="21"/>
      <c r="D49" s="15"/>
      <c r="E49" s="21">
        <v>10</v>
      </c>
      <c r="F49" s="21">
        <v>10</v>
      </c>
      <c r="G49" s="21">
        <v>10</v>
      </c>
    </row>
    <row r="50" spans="1:7" ht="18.75">
      <c r="A50" s="16" t="s">
        <v>90</v>
      </c>
      <c r="B50" s="19" t="s">
        <v>91</v>
      </c>
      <c r="C50" s="21"/>
      <c r="D50" s="15"/>
      <c r="E50" s="21">
        <v>60</v>
      </c>
      <c r="F50" s="21">
        <v>60</v>
      </c>
      <c r="G50" s="21">
        <v>60</v>
      </c>
    </row>
    <row r="51" spans="1:7" ht="18.75">
      <c r="A51" s="22"/>
      <c r="B51" s="23"/>
      <c r="C51" s="24"/>
      <c r="D51" s="25"/>
      <c r="E51" s="24"/>
      <c r="F51" s="24"/>
      <c r="G51" s="24"/>
    </row>
    <row r="52" spans="1:7" ht="18.75">
      <c r="A52" s="26"/>
      <c r="B52" s="26"/>
      <c r="C52" s="26"/>
      <c r="D52" s="26"/>
      <c r="E52" s="26"/>
      <c r="F52" s="24"/>
      <c r="G52" s="24"/>
    </row>
    <row r="53" spans="1:7" ht="18.75">
      <c r="A53" s="22"/>
      <c r="B53" s="23"/>
      <c r="C53" s="24"/>
      <c r="D53" s="25"/>
      <c r="E53" s="24"/>
      <c r="F53" s="24"/>
      <c r="G53" s="24"/>
    </row>
    <row r="54" spans="1:7" ht="18.75">
      <c r="A54" s="53" t="s">
        <v>115</v>
      </c>
      <c r="B54" s="53"/>
      <c r="C54" s="53"/>
      <c r="D54" s="53"/>
      <c r="E54" s="24"/>
      <c r="F54" s="24"/>
      <c r="G54" s="24"/>
    </row>
    <row r="55" spans="1:7" ht="18.75">
      <c r="A55" s="11" t="s">
        <v>2</v>
      </c>
      <c r="B55" s="11" t="s">
        <v>92</v>
      </c>
      <c r="C55" s="27"/>
      <c r="D55" s="25"/>
      <c r="E55" s="24"/>
      <c r="F55" s="24"/>
      <c r="G55" s="24"/>
    </row>
    <row r="56" spans="1:7" ht="18.75">
      <c r="A56" s="11" t="s">
        <v>93</v>
      </c>
      <c r="B56" s="11" t="s">
        <v>94</v>
      </c>
      <c r="C56" s="27"/>
      <c r="D56" s="25"/>
      <c r="E56" s="24"/>
      <c r="F56" s="24"/>
      <c r="G56" s="24"/>
    </row>
    <row r="57" spans="1:7" ht="37.5">
      <c r="A57" s="28" t="s">
        <v>157</v>
      </c>
      <c r="B57" s="17" t="s">
        <v>134</v>
      </c>
      <c r="C57" s="27"/>
      <c r="D57" s="25"/>
      <c r="E57" s="24"/>
      <c r="F57" s="24"/>
      <c r="G57" s="24"/>
    </row>
    <row r="58" spans="1:7" ht="112.5">
      <c r="A58" s="17" t="s">
        <v>158</v>
      </c>
      <c r="B58" s="29" t="s">
        <v>135</v>
      </c>
      <c r="C58" s="27"/>
      <c r="D58" s="25"/>
      <c r="E58" s="24"/>
      <c r="F58" s="24"/>
      <c r="G58" s="24"/>
    </row>
    <row r="59" spans="1:7" ht="37.5">
      <c r="A59" s="30" t="s">
        <v>117</v>
      </c>
      <c r="B59" s="50" t="s">
        <v>120</v>
      </c>
      <c r="C59" s="27"/>
      <c r="D59" s="25"/>
      <c r="E59" s="24"/>
      <c r="F59" s="24"/>
      <c r="G59" s="24"/>
    </row>
    <row r="60" spans="1:7" ht="18.75">
      <c r="A60" s="31" t="s">
        <v>118</v>
      </c>
      <c r="B60" s="51"/>
      <c r="C60" s="27"/>
      <c r="D60" s="25"/>
      <c r="E60" s="24"/>
      <c r="F60" s="24"/>
      <c r="G60" s="24"/>
    </row>
    <row r="61" spans="1:7" ht="37.5">
      <c r="A61" s="17" t="s">
        <v>119</v>
      </c>
      <c r="B61" s="52"/>
      <c r="C61" s="27"/>
      <c r="D61" s="25"/>
      <c r="E61" s="24"/>
      <c r="F61" s="24"/>
      <c r="G61" s="24"/>
    </row>
    <row r="62" spans="1:7" ht="56.25">
      <c r="A62" s="32" t="s">
        <v>159</v>
      </c>
      <c r="B62" s="17" t="s">
        <v>140</v>
      </c>
      <c r="C62" s="27"/>
      <c r="D62" s="25"/>
      <c r="E62" s="24"/>
      <c r="F62" s="24"/>
      <c r="G62" s="24"/>
    </row>
    <row r="63" spans="1:7" ht="18.75">
      <c r="A63" s="17" t="s">
        <v>155</v>
      </c>
      <c r="B63" s="30"/>
      <c r="C63" s="27"/>
      <c r="D63" s="25"/>
      <c r="E63" s="24"/>
      <c r="F63" s="24"/>
      <c r="G63" s="24"/>
    </row>
    <row r="64" spans="1:7" ht="18.75">
      <c r="A64" s="17" t="s">
        <v>121</v>
      </c>
      <c r="B64" s="30"/>
      <c r="C64" s="27"/>
      <c r="D64" s="25"/>
      <c r="E64" s="24"/>
      <c r="F64" s="24"/>
      <c r="G64" s="24"/>
    </row>
    <row r="65" spans="1:7" ht="18.75">
      <c r="A65" s="17" t="s">
        <v>122</v>
      </c>
      <c r="B65" s="30"/>
      <c r="C65" s="27"/>
      <c r="D65" s="25"/>
      <c r="E65" s="24"/>
      <c r="F65" s="24"/>
      <c r="G65" s="24"/>
    </row>
    <row r="66" spans="1:7" ht="37.5">
      <c r="A66" s="17" t="s">
        <v>123</v>
      </c>
      <c r="B66" s="30"/>
      <c r="C66" s="27"/>
      <c r="D66" s="25"/>
      <c r="E66" s="24"/>
      <c r="F66" s="24"/>
      <c r="G66" s="24"/>
    </row>
    <row r="67" spans="1:7" ht="37.5">
      <c r="A67" s="29" t="s">
        <v>124</v>
      </c>
      <c r="B67" s="30"/>
      <c r="C67" s="27"/>
      <c r="D67" s="25"/>
      <c r="E67" s="24"/>
      <c r="F67" s="24"/>
      <c r="G67" s="24"/>
    </row>
    <row r="68" spans="1:7" ht="75">
      <c r="A68" s="29" t="s">
        <v>125</v>
      </c>
      <c r="B68" s="17" t="s">
        <v>126</v>
      </c>
      <c r="C68" s="27"/>
      <c r="D68" s="25"/>
      <c r="E68" s="24"/>
      <c r="F68" s="24"/>
      <c r="G68" s="24"/>
    </row>
    <row r="69" spans="1:7" ht="37.5">
      <c r="A69" s="29" t="s">
        <v>127</v>
      </c>
      <c r="B69" s="30"/>
      <c r="C69" s="27"/>
      <c r="D69" s="25"/>
      <c r="E69" s="24"/>
      <c r="F69" s="24"/>
      <c r="G69" s="24"/>
    </row>
    <row r="70" spans="1:7" ht="56.25">
      <c r="A70" s="29" t="s">
        <v>160</v>
      </c>
      <c r="B70" s="29" t="s">
        <v>130</v>
      </c>
      <c r="C70" s="27"/>
      <c r="D70" s="25"/>
      <c r="E70" s="24"/>
      <c r="F70" s="24"/>
      <c r="G70" s="24"/>
    </row>
    <row r="71" spans="1:7" ht="18.75">
      <c r="A71" s="33"/>
      <c r="B71" s="27"/>
      <c r="C71" s="27"/>
      <c r="D71" s="25"/>
      <c r="E71" s="24"/>
      <c r="F71" s="24"/>
      <c r="G71" s="24"/>
    </row>
    <row r="72" spans="1:7" ht="18.75">
      <c r="A72" s="34" t="s">
        <v>116</v>
      </c>
      <c r="B72" s="27"/>
      <c r="C72" s="27"/>
      <c r="D72" s="25"/>
      <c r="E72" s="24"/>
      <c r="F72" s="24"/>
      <c r="G72" s="24"/>
    </row>
    <row r="73" spans="1:6" ht="150">
      <c r="A73" s="35" t="s">
        <v>5</v>
      </c>
      <c r="B73" s="36" t="s">
        <v>163</v>
      </c>
      <c r="C73" s="35" t="s">
        <v>103</v>
      </c>
      <c r="D73" s="37" t="s">
        <v>98</v>
      </c>
      <c r="E73" s="37" t="s">
        <v>148</v>
      </c>
      <c r="F73" s="37" t="s">
        <v>154</v>
      </c>
    </row>
    <row r="74" spans="1:6" ht="37.5">
      <c r="A74" s="37" t="s">
        <v>97</v>
      </c>
      <c r="B74" s="20" t="s">
        <v>93</v>
      </c>
      <c r="C74" s="37" t="s">
        <v>94</v>
      </c>
      <c r="D74" s="37" t="s">
        <v>99</v>
      </c>
      <c r="E74" s="37" t="s">
        <v>100</v>
      </c>
      <c r="F74" s="37" t="s">
        <v>101</v>
      </c>
    </row>
    <row r="75" spans="1:6" ht="18.75">
      <c r="A75" s="37" t="s">
        <v>6</v>
      </c>
      <c r="B75" s="67">
        <v>11.2</v>
      </c>
      <c r="C75" s="54">
        <v>4.6</v>
      </c>
      <c r="D75" s="54">
        <f>B75*C75</f>
        <v>51.519999999999996</v>
      </c>
      <c r="E75" s="54">
        <f>D75+D75*0.2</f>
        <v>61.824</v>
      </c>
      <c r="F75" s="54">
        <f>D75-D75*0.1</f>
        <v>46.367999999999995</v>
      </c>
    </row>
    <row r="76" spans="1:6" ht="18.75">
      <c r="A76" s="35" t="s">
        <v>7</v>
      </c>
      <c r="B76" s="67">
        <v>7.2</v>
      </c>
      <c r="C76" s="54">
        <v>4.6</v>
      </c>
      <c r="D76" s="54">
        <f>B76*C76</f>
        <v>33.12</v>
      </c>
      <c r="E76" s="54">
        <f>D76+D76*0.2</f>
        <v>39.744</v>
      </c>
      <c r="F76" s="54">
        <f>D76-D76*0.1</f>
        <v>29.807999999999996</v>
      </c>
    </row>
    <row r="77" spans="1:6" ht="18.75">
      <c r="A77" s="37" t="s">
        <v>8</v>
      </c>
      <c r="B77" s="67">
        <v>11.2</v>
      </c>
      <c r="C77" s="54">
        <v>4.6</v>
      </c>
      <c r="D77" s="54">
        <f>B77*C77</f>
        <v>51.519999999999996</v>
      </c>
      <c r="E77" s="54">
        <f>D77+D77*0.2</f>
        <v>61.824</v>
      </c>
      <c r="F77" s="54">
        <f>D77-D77*0.1</f>
        <v>46.367999999999995</v>
      </c>
    </row>
    <row r="78" spans="1:6" ht="37.5">
      <c r="A78" s="37" t="s">
        <v>136</v>
      </c>
      <c r="B78" s="67">
        <v>11.2</v>
      </c>
      <c r="C78" s="54">
        <v>4.6</v>
      </c>
      <c r="D78" s="54">
        <f>B78*C78</f>
        <v>51.519999999999996</v>
      </c>
      <c r="E78" s="54">
        <f>D78+D78*0.2</f>
        <v>61.824</v>
      </c>
      <c r="F78" s="54">
        <f>D78-D78*0.1</f>
        <v>46.367999999999995</v>
      </c>
    </row>
    <row r="79" spans="1:6" ht="18.75">
      <c r="A79" s="7"/>
      <c r="B79" s="7"/>
      <c r="C79" s="7"/>
      <c r="D79" s="7"/>
      <c r="E79" s="7"/>
      <c r="F79" s="7"/>
    </row>
    <row r="80" spans="1:6" ht="18.75">
      <c r="A80" s="26"/>
      <c r="B80" s="26"/>
      <c r="C80" s="26"/>
      <c r="D80" s="26"/>
      <c r="E80" s="26"/>
      <c r="F80" s="26"/>
    </row>
    <row r="81" spans="2:3" ht="18.75">
      <c r="B81" s="46" t="s">
        <v>112</v>
      </c>
      <c r="C81" s="46"/>
    </row>
    <row r="82" spans="1:3" ht="37.5">
      <c r="A82" s="39" t="s">
        <v>142</v>
      </c>
      <c r="B82" s="1"/>
      <c r="C82" s="1"/>
    </row>
    <row r="84" spans="1:7" ht="168.75">
      <c r="A84" s="35" t="s">
        <v>2</v>
      </c>
      <c r="B84" s="35" t="s">
        <v>92</v>
      </c>
      <c r="C84" s="35" t="s">
        <v>161</v>
      </c>
      <c r="D84" s="35" t="s">
        <v>150</v>
      </c>
      <c r="E84" s="35" t="s">
        <v>151</v>
      </c>
      <c r="F84" s="35" t="s">
        <v>149</v>
      </c>
      <c r="G84" s="11" t="s">
        <v>152</v>
      </c>
    </row>
    <row r="85" spans="1:7" ht="37.5">
      <c r="A85" s="35" t="s">
        <v>93</v>
      </c>
      <c r="B85" s="35" t="s">
        <v>94</v>
      </c>
      <c r="C85" s="35" t="s">
        <v>95</v>
      </c>
      <c r="D85" s="35" t="s">
        <v>96</v>
      </c>
      <c r="E85" s="35" t="s">
        <v>104</v>
      </c>
      <c r="F85" s="35" t="s">
        <v>105</v>
      </c>
      <c r="G85" s="35" t="s">
        <v>147</v>
      </c>
    </row>
    <row r="86" spans="1:7" ht="37.5">
      <c r="A86" s="12" t="s">
        <v>9</v>
      </c>
      <c r="B86" s="13" t="s">
        <v>10</v>
      </c>
      <c r="C86" s="55">
        <v>5.5</v>
      </c>
      <c r="D86" s="55">
        <v>2.1</v>
      </c>
      <c r="E86" s="54">
        <f>C86*D86</f>
        <v>11.55</v>
      </c>
      <c r="F86" s="54">
        <f>E86+E86*0.2</f>
        <v>13.860000000000001</v>
      </c>
      <c r="G86" s="54">
        <f>F86-F86*0.1</f>
        <v>12.474</v>
      </c>
    </row>
    <row r="87" spans="1:7" ht="93.75">
      <c r="A87" s="12" t="s">
        <v>11</v>
      </c>
      <c r="B87" s="13" t="s">
        <v>12</v>
      </c>
      <c r="C87" s="55">
        <v>5.5</v>
      </c>
      <c r="D87" s="55">
        <v>2.1</v>
      </c>
      <c r="E87" s="54">
        <f aca="true" t="shared" si="4" ref="E87:E99">C87*D87</f>
        <v>11.55</v>
      </c>
      <c r="F87" s="54">
        <f aca="true" t="shared" si="5" ref="F87:F99">E87+E87*0.2</f>
        <v>13.860000000000001</v>
      </c>
      <c r="G87" s="54">
        <f aca="true" t="shared" si="6" ref="G87:G93">F87-F87*0.1</f>
        <v>12.474</v>
      </c>
    </row>
    <row r="88" spans="1:7" ht="18.75">
      <c r="A88" s="12" t="s">
        <v>13</v>
      </c>
      <c r="B88" s="13" t="s">
        <v>14</v>
      </c>
      <c r="C88" s="55"/>
      <c r="D88" s="55"/>
      <c r="E88" s="54"/>
      <c r="F88" s="54"/>
      <c r="G88" s="54"/>
    </row>
    <row r="89" spans="1:7" ht="18.75">
      <c r="A89" s="16" t="s">
        <v>16</v>
      </c>
      <c r="B89" s="13" t="s">
        <v>17</v>
      </c>
      <c r="C89" s="55">
        <v>5.5</v>
      </c>
      <c r="D89" s="55">
        <v>2.1</v>
      </c>
      <c r="E89" s="54">
        <f t="shared" si="4"/>
        <v>11.55</v>
      </c>
      <c r="F89" s="54">
        <f t="shared" si="5"/>
        <v>13.860000000000001</v>
      </c>
      <c r="G89" s="54">
        <f t="shared" si="6"/>
        <v>12.474</v>
      </c>
    </row>
    <row r="90" spans="1:7" ht="18.75">
      <c r="A90" s="16" t="s">
        <v>19</v>
      </c>
      <c r="B90" s="13" t="s">
        <v>20</v>
      </c>
      <c r="C90" s="55">
        <v>5.5</v>
      </c>
      <c r="D90" s="55">
        <v>2.1</v>
      </c>
      <c r="E90" s="54">
        <f t="shared" si="4"/>
        <v>11.55</v>
      </c>
      <c r="F90" s="54">
        <f t="shared" si="5"/>
        <v>13.860000000000001</v>
      </c>
      <c r="G90" s="54">
        <f t="shared" si="6"/>
        <v>12.474</v>
      </c>
    </row>
    <row r="91" spans="1:7" ht="37.5">
      <c r="A91" s="16" t="s">
        <v>21</v>
      </c>
      <c r="B91" s="13" t="s">
        <v>22</v>
      </c>
      <c r="C91" s="55">
        <v>5.5</v>
      </c>
      <c r="D91" s="55">
        <v>2.1</v>
      </c>
      <c r="E91" s="54">
        <f t="shared" si="4"/>
        <v>11.55</v>
      </c>
      <c r="F91" s="54">
        <f t="shared" si="5"/>
        <v>13.860000000000001</v>
      </c>
      <c r="G91" s="54">
        <f t="shared" si="6"/>
        <v>12.474</v>
      </c>
    </row>
    <row r="92" spans="1:7" ht="37.5">
      <c r="A92" s="16" t="s">
        <v>23</v>
      </c>
      <c r="B92" s="13" t="s">
        <v>24</v>
      </c>
      <c r="C92" s="55">
        <v>15</v>
      </c>
      <c r="D92" s="55">
        <v>2.1</v>
      </c>
      <c r="E92" s="54">
        <f t="shared" si="4"/>
        <v>31.5</v>
      </c>
      <c r="F92" s="54">
        <f t="shared" si="5"/>
        <v>37.8</v>
      </c>
      <c r="G92" s="54">
        <f t="shared" si="6"/>
        <v>34.019999999999996</v>
      </c>
    </row>
    <row r="93" spans="1:7" ht="18.75">
      <c r="A93" s="16" t="s">
        <v>26</v>
      </c>
      <c r="B93" s="13" t="s">
        <v>27</v>
      </c>
      <c r="C93" s="55">
        <v>5.5</v>
      </c>
      <c r="D93" s="55">
        <v>2.1</v>
      </c>
      <c r="E93" s="54">
        <f t="shared" si="4"/>
        <v>11.55</v>
      </c>
      <c r="F93" s="54">
        <f t="shared" si="5"/>
        <v>13.860000000000001</v>
      </c>
      <c r="G93" s="54">
        <f t="shared" si="6"/>
        <v>12.474</v>
      </c>
    </row>
    <row r="94" spans="1:7" ht="18.75">
      <c r="A94" s="40" t="s">
        <v>28</v>
      </c>
      <c r="B94" s="42" t="s">
        <v>153</v>
      </c>
      <c r="C94" s="56">
        <v>5.5</v>
      </c>
      <c r="D94" s="63">
        <v>2.1</v>
      </c>
      <c r="E94" s="60">
        <f t="shared" si="4"/>
        <v>11.55</v>
      </c>
      <c r="F94" s="60">
        <f t="shared" si="5"/>
        <v>13.860000000000001</v>
      </c>
      <c r="G94" s="60">
        <v>12.474</v>
      </c>
    </row>
    <row r="95" spans="1:7" ht="18.75">
      <c r="A95" s="31" t="s">
        <v>118</v>
      </c>
      <c r="B95" s="43"/>
      <c r="C95" s="57"/>
      <c r="D95" s="64"/>
      <c r="E95" s="61"/>
      <c r="F95" s="61"/>
      <c r="G95" s="61"/>
    </row>
    <row r="96" spans="1:7" ht="37.5">
      <c r="A96" s="17" t="s">
        <v>119</v>
      </c>
      <c r="B96" s="44"/>
      <c r="C96" s="58"/>
      <c r="D96" s="65"/>
      <c r="E96" s="62"/>
      <c r="F96" s="62"/>
      <c r="G96" s="62"/>
    </row>
    <row r="97" spans="1:7" ht="37.5">
      <c r="A97" s="12" t="s">
        <v>29</v>
      </c>
      <c r="B97" s="13" t="s">
        <v>30</v>
      </c>
      <c r="C97" s="59">
        <v>15</v>
      </c>
      <c r="D97" s="55">
        <v>2.1</v>
      </c>
      <c r="E97" s="54">
        <f t="shared" si="4"/>
        <v>31.5</v>
      </c>
      <c r="F97" s="54">
        <f t="shared" si="5"/>
        <v>37.8</v>
      </c>
      <c r="G97" s="54">
        <f>F97-F97*0.1</f>
        <v>34.019999999999996</v>
      </c>
    </row>
    <row r="98" spans="1:7" ht="18.75">
      <c r="A98" s="12" t="s">
        <v>129</v>
      </c>
      <c r="B98" s="13" t="s">
        <v>4</v>
      </c>
      <c r="C98" s="55"/>
      <c r="D98" s="55"/>
      <c r="E98" s="54"/>
      <c r="F98" s="54"/>
      <c r="G98" s="54"/>
    </row>
    <row r="99" spans="1:7" ht="37.5">
      <c r="A99" s="16" t="s">
        <v>128</v>
      </c>
      <c r="B99" s="13" t="s">
        <v>31</v>
      </c>
      <c r="C99" s="55">
        <v>5.5</v>
      </c>
      <c r="D99" s="55">
        <v>2.1</v>
      </c>
      <c r="E99" s="54">
        <f t="shared" si="4"/>
        <v>11.55</v>
      </c>
      <c r="F99" s="54">
        <f t="shared" si="5"/>
        <v>13.860000000000001</v>
      </c>
      <c r="G99" s="54">
        <f>F99-F99*0.1</f>
        <v>12.474</v>
      </c>
    </row>
  </sheetData>
  <sheetProtection/>
  <mergeCells count="13">
    <mergeCell ref="E94:E96"/>
    <mergeCell ref="D94:D96"/>
    <mergeCell ref="G94:G96"/>
    <mergeCell ref="C94:C96"/>
    <mergeCell ref="A2:F2"/>
    <mergeCell ref="B81:C81"/>
    <mergeCell ref="B3:C3"/>
    <mergeCell ref="A4:D4"/>
    <mergeCell ref="A6:C6"/>
    <mergeCell ref="B59:B61"/>
    <mergeCell ref="B94:B96"/>
    <mergeCell ref="A54:D54"/>
    <mergeCell ref="F94:F96"/>
  </mergeCells>
  <printOptions horizontalCentered="1" verticalCentered="1"/>
  <pageMargins left="0.196850393700787" right="0" top="0" bottom="0" header="0.31496062992126" footer="0.31496062992126"/>
  <pageSetup horizontalDpi="600" verticalDpi="600" orientation="landscape" paperSize="9" scale="62" r:id="rId1"/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33" sqref="U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bejanm</cp:lastModifiedBy>
  <cp:lastPrinted>2016-10-31T07:08:44Z</cp:lastPrinted>
  <dcterms:created xsi:type="dcterms:W3CDTF">2016-08-09T09:06:50Z</dcterms:created>
  <dcterms:modified xsi:type="dcterms:W3CDTF">2016-10-31T08:23:45Z</dcterms:modified>
  <cp:category/>
  <cp:version/>
  <cp:contentType/>
  <cp:contentStatus/>
</cp:coreProperties>
</file>